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Marek/Downloads/VR ZAVLAHA REGENERACE/"/>
    </mc:Choice>
  </mc:AlternateContent>
  <xr:revisionPtr revIDLastSave="0" documentId="13_ncr:1_{A8D6C036-8C29-914A-AD6F-6AB8FDF9EFA6}" xr6:coauthVersionLast="47" xr6:coauthVersionMax="47" xr10:uidLastSave="{00000000-0000-0000-0000-000000000000}"/>
  <bookViews>
    <workbookView xWindow="2560" yWindow="500" windowWidth="36380" windowHeight="28300" tabRatio="500" xr2:uid="{00000000-000D-0000-FFFF-FFFF00000000}"/>
  </bookViews>
  <sheets>
    <sheet name="POLOZKOVY ROZPOCET" sheetId="1" r:id="rId1"/>
  </sheets>
  <definedNames>
    <definedName name="Excel_BuiltIn_Print_Area" localSheetId="0">'POLOZKOVY ROZPOCET'!$A$2:$F$165</definedName>
    <definedName name="Excel_BuiltIn_Print_Area_1_1">'POLOZKOVY ROZPOCET'!$A$2:$F$2</definedName>
    <definedName name="_xlnm.Print_Area" localSheetId="0">'POLOZKOVY ROZPOCET'!$A$1:$F$157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28" i="1"/>
  <c r="E18" i="1"/>
  <c r="E141" i="1"/>
  <c r="E140" i="1"/>
  <c r="E139" i="1"/>
  <c r="E138" i="1"/>
  <c r="E137" i="1"/>
  <c r="E136" i="1"/>
  <c r="E135" i="1"/>
  <c r="E134" i="1"/>
  <c r="E133" i="1"/>
  <c r="E132" i="1"/>
  <c r="E104" i="1"/>
  <c r="E103" i="1"/>
  <c r="E102" i="1"/>
  <c r="E101" i="1"/>
  <c r="E100" i="1"/>
  <c r="E99" i="1"/>
  <c r="E98" i="1"/>
  <c r="E97" i="1"/>
  <c r="E96" i="1"/>
  <c r="E92" i="1"/>
  <c r="E91" i="1"/>
  <c r="E90" i="1"/>
  <c r="E89" i="1"/>
  <c r="E86" i="1"/>
  <c r="E85" i="1"/>
  <c r="E82" i="1"/>
  <c r="E81" i="1"/>
  <c r="E77" i="1"/>
  <c r="E76" i="1"/>
  <c r="E75" i="1"/>
  <c r="E74" i="1"/>
  <c r="E71" i="1"/>
  <c r="E70" i="1"/>
  <c r="E112" i="1"/>
  <c r="E113" i="1"/>
  <c r="E114" i="1"/>
  <c r="E115" i="1"/>
  <c r="E116" i="1"/>
  <c r="E117" i="1"/>
  <c r="E123" i="1"/>
  <c r="E124" i="1"/>
  <c r="E125" i="1"/>
  <c r="E126" i="1"/>
  <c r="E127" i="1"/>
  <c r="E39" i="1"/>
  <c r="E38" i="1"/>
  <c r="E37" i="1"/>
  <c r="E63" i="1"/>
  <c r="E62" i="1"/>
  <c r="E61" i="1"/>
  <c r="E60" i="1"/>
  <c r="E59" i="1"/>
  <c r="E58" i="1"/>
  <c r="E57" i="1"/>
  <c r="E56" i="1"/>
  <c r="E55" i="1"/>
  <c r="E54" i="1"/>
  <c r="E50" i="1"/>
  <c r="E49" i="1"/>
  <c r="E48" i="1"/>
  <c r="E47" i="1"/>
  <c r="E46" i="1"/>
  <c r="E45" i="1"/>
  <c r="E44" i="1"/>
  <c r="E43" i="1"/>
  <c r="E42" i="1"/>
  <c r="E41" i="1"/>
  <c r="E40" i="1"/>
  <c r="E36" i="1"/>
  <c r="E33" i="1"/>
  <c r="E32" i="1"/>
  <c r="E31" i="1"/>
  <c r="E27" i="1"/>
  <c r="E26" i="1"/>
  <c r="E25" i="1"/>
  <c r="E22" i="1"/>
  <c r="E21" i="1"/>
  <c r="E17" i="1"/>
  <c r="E16" i="1"/>
  <c r="E15" i="1"/>
  <c r="E14" i="1"/>
  <c r="E13" i="1"/>
  <c r="E10" i="1"/>
  <c r="E9" i="1"/>
  <c r="E8" i="1"/>
  <c r="E144" i="1" l="1"/>
  <c r="D153" i="1" s="1"/>
  <c r="E153" i="1" s="1"/>
  <c r="E128" i="1"/>
  <c r="D152" i="1" s="1"/>
  <c r="E152" i="1" s="1"/>
  <c r="E118" i="1"/>
  <c r="D151" i="1" s="1"/>
  <c r="E151" i="1" s="1"/>
  <c r="E105" i="1"/>
  <c r="E93" i="1"/>
  <c r="E106" i="1" s="1"/>
  <c r="D150" i="1" s="1"/>
  <c r="E150" i="1" s="1"/>
  <c r="E64" i="1"/>
  <c r="E51" i="1"/>
  <c r="E65" i="1" s="1"/>
  <c r="D149" i="1" s="1"/>
  <c r="E149" i="1" s="1"/>
  <c r="E154" i="1" l="1"/>
  <c r="E155" i="1" s="1"/>
  <c r="E156" i="1" s="1"/>
  <c r="D154" i="1"/>
</calcChain>
</file>

<file path=xl/sharedStrings.xml><?xml version="1.0" encoding="utf-8"?>
<sst xmlns="http://schemas.openxmlformats.org/spreadsheetml/2006/main" count="232" uniqueCount="108">
  <si>
    <t>ROTAČNÍ  POSTŘIKOVAČE, PRUŽNÉ  PŘÍPOJKY</t>
  </si>
  <si>
    <t>počet</t>
  </si>
  <si>
    <t>cena/kus</t>
  </si>
  <si>
    <t>cena celkem</t>
  </si>
  <si>
    <t>[ks]</t>
  </si>
  <si>
    <t xml:space="preserve">[Kč] </t>
  </si>
  <si>
    <t>Swing pipe 1"- tříkloubová spojka</t>
  </si>
  <si>
    <t>ELEKTROVENTILY, VENTILOVÉ ŠACHTICE, ELEKTROINSTALACE</t>
  </si>
  <si>
    <t>cena/ks/m</t>
  </si>
  <si>
    <t>[ks/m]</t>
  </si>
  <si>
    <t>DBY vodotěsné konektory malé</t>
  </si>
  <si>
    <t>OVLÁDACÍ JEDNOTKY, ČIDLA</t>
  </si>
  <si>
    <t>HLAVNÍ UZÁVĚR - FILTRACE</t>
  </si>
  <si>
    <t>Hlavní uzávěr - kulový ventil 2"</t>
  </si>
  <si>
    <t>Filtr diskový 2"</t>
  </si>
  <si>
    <t>PE  POTRUBÍ</t>
  </si>
  <si>
    <t>cena/m</t>
  </si>
  <si>
    <t>[m]</t>
  </si>
  <si>
    <t>MECHANICKÉ  ŠROUBOVANÉ A ZÁVITOVÉ SPOJKY</t>
  </si>
  <si>
    <t>S - 40</t>
  </si>
  <si>
    <t>DG 50 x 6/4" ven</t>
  </si>
  <si>
    <t>K - 40 x 1" dov</t>
  </si>
  <si>
    <t>K - 40 x 1" ven</t>
  </si>
  <si>
    <t>ZÁVLAHOVÉ KOMPONENTY CELKEM</t>
  </si>
  <si>
    <t>Kč</t>
  </si>
  <si>
    <t>bez DPH</t>
  </si>
  <si>
    <t xml:space="preserve">INSTALACE SYSTÉMU </t>
  </si>
  <si>
    <t xml:space="preserve">Montáž zavlažovacího systému </t>
  </si>
  <si>
    <t>Strojní výkop drážkovačkou</t>
  </si>
  <si>
    <t>Strojní loupání travního drnu (do 200 bm)</t>
  </si>
  <si>
    <t xml:space="preserve">Zásyp, odpovídající hutnění, úprava hrací plochy </t>
  </si>
  <si>
    <t>Provedení a zapojení elektroinstalace</t>
  </si>
  <si>
    <t>Zprovoznění a seřízení systému</t>
  </si>
  <si>
    <t>Zaškolení obsluhy,1.zazimování systému</t>
  </si>
  <si>
    <t>INSTALACE CELKEM</t>
  </si>
  <si>
    <t>DODÁVKA AUTOMATICKÉHO ZAVLAŽOVACÍHO SYSTÉMU</t>
  </si>
  <si>
    <t xml:space="preserve">ČERPACÍ  STANICE </t>
  </si>
  <si>
    <t>chladící plášť čerpadla</t>
  </si>
  <si>
    <t>Kabeláž, chráničky v objektu</t>
  </si>
  <si>
    <t>Drobný materiál (fitinky, upevňovací materiál…)</t>
  </si>
  <si>
    <t>Montáž</t>
  </si>
  <si>
    <t>Čerpací stanice celkem</t>
  </si>
  <si>
    <t>ponorné čerpadlo do stávající studny</t>
  </si>
  <si>
    <t>Potrubí PE 40 od čerpadla k nádrži – kpl</t>
  </si>
  <si>
    <t>Automatizace dopouštění, (sondy, hladinové relé, stykač, kabeláž)- set</t>
  </si>
  <si>
    <t>Dopouštění celkem</t>
  </si>
  <si>
    <t>Rekultivace trávníku</t>
  </si>
  <si>
    <t xml:space="preserve">Chemický postřik proti plevelům </t>
  </si>
  <si>
    <t xml:space="preserve">Prořezání + osetí +hnojení  </t>
  </si>
  <si>
    <t>Prořezání + dtto/sleva  2.řez/</t>
  </si>
  <si>
    <t>Rekultivace trávníku celkem bez DPH</t>
  </si>
  <si>
    <t>REKAPITULACE CEN</t>
  </si>
  <si>
    <t xml:space="preserve">Čerpací stanice  </t>
  </si>
  <si>
    <t>Celkem bez DPH</t>
  </si>
  <si>
    <t>DPH 21%</t>
  </si>
  <si>
    <t>Celkem s DPH</t>
  </si>
  <si>
    <t>Dopouštění nádrže ze stávající studny</t>
  </si>
  <si>
    <t>ponorné nerezové čerpadlo ZDS 10-31,3,6 l/s při 7 bar, 5,5 kW</t>
  </si>
  <si>
    <t>Rozvaděč – kompl.elektroinstalace, ochrany, softstart</t>
  </si>
  <si>
    <t>Kabeláž (od rozvaděče k čerpadlu) v chráničce – stávající</t>
  </si>
  <si>
    <t>připojovací koleno 1“</t>
  </si>
  <si>
    <t>Kabely CYKY 3x1,5 mm2</t>
  </si>
  <si>
    <t>Ovl. jednotka, 12 sekcí,</t>
  </si>
  <si>
    <t>Potrubí PE-HD 50 mm - PN 8</t>
  </si>
  <si>
    <t>Potrubí PE-HD 40 mm - PN 8</t>
  </si>
  <si>
    <t>S - 50</t>
  </si>
  <si>
    <t>K - 50</t>
  </si>
  <si>
    <t>T – 50x50x50</t>
  </si>
  <si>
    <t>K - 50 x 6/4" ven</t>
  </si>
  <si>
    <t>T - 40 x 6/4" dov</t>
  </si>
  <si>
    <t>T - 6/4" FFF</t>
  </si>
  <si>
    <t>K - 6/4" FF</t>
  </si>
  <si>
    <t>nipl - 6/4"</t>
  </si>
  <si>
    <t xml:space="preserve">Ruční dočištění a výkop pro ventilové šachty </t>
  </si>
  <si>
    <t>Doprava materiálu</t>
  </si>
  <si>
    <t xml:space="preserve">Doprava a ubytování osob </t>
  </si>
  <si>
    <t>Potrubí PE-HD 63 mm - PN 12,5</t>
  </si>
  <si>
    <t>T – 63</t>
  </si>
  <si>
    <t>SR 63x50</t>
  </si>
  <si>
    <t>S - 63</t>
  </si>
  <si>
    <t>Automatický závlahový systém fotbalového hřiště</t>
  </si>
  <si>
    <t>Dopouštění ze stávající studny</t>
  </si>
  <si>
    <t>Zkrápění tenisového kurtu</t>
  </si>
  <si>
    <t>Závlaha fotbalového hřiště - systém 24 postřikovačů (8 v ploše, 16 po obvodu), 2 na sekci</t>
  </si>
  <si>
    <t>Zkrápění tenisového kurtu (6 postřikovačů po obvodu), 1 sekce</t>
  </si>
  <si>
    <t>připojovací set</t>
  </si>
  <si>
    <t>Ovl. jednotka, 4 sekce</t>
  </si>
  <si>
    <t>soubor ostatních tvarovek</t>
  </si>
  <si>
    <t>DODÁVKA AUTOMATICKÉHO ZKRÁPĚNÍ TENISOVÉHO KURTU</t>
  </si>
  <si>
    <t>Rozvláčení vynesené hmoty ocelovou sítí</t>
  </si>
  <si>
    <t>Těsnící materiál a drobný elektroinstalační materiál [soubor]</t>
  </si>
  <si>
    <t>Soubor tvarovek a ostatních potřebných armatur [soubor]</t>
  </si>
  <si>
    <t>Automatický závlahový systém pro sportovní areál  a regenerace trávníku fotbalového hřiště v Budiměřicích</t>
  </si>
  <si>
    <t>Rotační postřikovač s trojtryskou</t>
  </si>
  <si>
    <t>El.mag. ventil 6/4"</t>
  </si>
  <si>
    <t>Ventilová obdélníková šachtice</t>
  </si>
  <si>
    <r>
      <t>Kabely CYKY 2x1,5 mm</t>
    </r>
    <r>
      <rPr>
        <vertAlign val="superscript"/>
        <sz val="10"/>
        <rFont val="Verdana"/>
        <family val="2"/>
      </rPr>
      <t>2</t>
    </r>
  </si>
  <si>
    <t>Dešťové čidlo</t>
  </si>
  <si>
    <t>Šachta s nástavcem</t>
  </si>
  <si>
    <t>Rotační postřikovač nerezový + ochrana postřikovače antuka</t>
  </si>
  <si>
    <t>Hl. aerifikace duté hroty</t>
  </si>
  <si>
    <t>Hnojivo typu NPK</t>
  </si>
  <si>
    <t>Doprava</t>
  </si>
  <si>
    <t>[m2 / tun / kg]</t>
  </si>
  <si>
    <t>Křemičitý písek 02 (tun)</t>
  </si>
  <si>
    <t>Pískování do cca 30 t. (tun)</t>
  </si>
  <si>
    <t>Osivo (kg)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</si>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</sst>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 CE"/>
      <family val="2"/>
      <charset val="238"/>
    </font>
    <font>
      <b/>
      <sz val="10"/>
      <color indexed="12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sz val="11"/>
      <color indexed="10"/>
      <name val="Verdana"/>
      <family val="2"/>
    </font>
    <font>
      <sz val="11"/>
      <color indexed="17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26"/>
      <name val="Verdana"/>
      <family val="2"/>
    </font>
    <font>
      <b/>
      <sz val="11"/>
      <color indexed="10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color indexed="17"/>
      <name val="Verdana"/>
      <family val="2"/>
    </font>
    <font>
      <vertAlign val="superscript"/>
      <sz val="10"/>
      <name val="Verdana"/>
      <family val="2"/>
    </font>
    <font>
      <b/>
      <sz val="11"/>
      <name val="Verdana"/>
      <family val="2"/>
    </font>
    <font>
      <sz val="10"/>
      <color indexed="10"/>
      <name val="Verdana"/>
      <family val="2"/>
    </font>
    <font>
      <i/>
      <sz val="11"/>
      <name val="Verdana"/>
      <family val="2"/>
    </font>
    <font>
      <sz val="9"/>
      <color indexed="10"/>
      <name val="Verdana"/>
      <family val="2"/>
    </font>
    <font>
      <sz val="9"/>
      <name val="Verdana"/>
      <family val="2"/>
    </font>
    <font>
      <sz val="10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thick">
        <color indexed="8"/>
      </left>
      <right style="double">
        <color indexed="8"/>
      </right>
      <top style="thick">
        <color indexed="8"/>
      </top>
      <bottom style="double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/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double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double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9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/>
    <xf numFmtId="0" fontId="6" fillId="0" borderId="37" xfId="0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4" fontId="6" fillId="0" borderId="39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6" fillId="0" borderId="1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13" fillId="0" borderId="0" xfId="0" applyNumberFormat="1" applyFont="1" applyBorder="1"/>
    <xf numFmtId="4" fontId="6" fillId="0" borderId="43" xfId="0" applyNumberFormat="1" applyFont="1" applyBorder="1" applyAlignment="1">
      <alignment horizontal="left"/>
    </xf>
    <xf numFmtId="0" fontId="6" fillId="0" borderId="44" xfId="0" applyFont="1" applyBorder="1" applyAlignment="1">
      <alignment horizontal="center"/>
    </xf>
    <xf numFmtId="2" fontId="6" fillId="0" borderId="26" xfId="0" applyNumberFormat="1" applyFont="1" applyBorder="1" applyAlignment="1">
      <alignment horizontal="right"/>
    </xf>
    <xf numFmtId="4" fontId="6" fillId="0" borderId="45" xfId="0" applyNumberFormat="1" applyFont="1" applyBorder="1" applyAlignment="1">
      <alignment horizontal="right"/>
    </xf>
    <xf numFmtId="4" fontId="6" fillId="0" borderId="41" xfId="0" applyNumberFormat="1" applyFont="1" applyBorder="1" applyAlignment="1">
      <alignment horizontal="left"/>
    </xf>
    <xf numFmtId="0" fontId="6" fillId="0" borderId="0" xfId="0" applyFont="1" applyBorder="1"/>
    <xf numFmtId="4" fontId="15" fillId="0" borderId="46" xfId="0" applyNumberFormat="1" applyFont="1" applyBorder="1" applyAlignment="1">
      <alignment horizontal="left"/>
    </xf>
    <xf numFmtId="0" fontId="6" fillId="0" borderId="47" xfId="0" applyFont="1" applyBorder="1" applyAlignment="1">
      <alignment horizontal="center"/>
    </xf>
    <xf numFmtId="2" fontId="6" fillId="0" borderId="48" xfId="0" applyNumberFormat="1" applyFont="1" applyBorder="1" applyAlignment="1">
      <alignment horizontal="center"/>
    </xf>
    <xf numFmtId="4" fontId="11" fillId="0" borderId="49" xfId="0" applyNumberFormat="1" applyFont="1" applyBorder="1" applyAlignment="1">
      <alignment horizontal="right"/>
    </xf>
    <xf numFmtId="0" fontId="11" fillId="0" borderId="43" xfId="0" applyFont="1" applyBorder="1"/>
    <xf numFmtId="0" fontId="6" fillId="0" borderId="43" xfId="0" applyFont="1" applyBorder="1"/>
    <xf numFmtId="0" fontId="6" fillId="0" borderId="0" xfId="0" applyFont="1" applyFill="1"/>
    <xf numFmtId="0" fontId="16" fillId="0" borderId="0" xfId="0" applyFont="1" applyFill="1" applyBorder="1"/>
    <xf numFmtId="0" fontId="6" fillId="0" borderId="51" xfId="0" applyFont="1" applyBorder="1"/>
    <xf numFmtId="0" fontId="6" fillId="0" borderId="52" xfId="0" applyFont="1" applyBorder="1" applyAlignment="1">
      <alignment horizontal="center"/>
    </xf>
    <xf numFmtId="0" fontId="11" fillId="0" borderId="54" xfId="0" applyFont="1" applyBorder="1"/>
    <xf numFmtId="0" fontId="6" fillId="0" borderId="48" xfId="0" applyFont="1" applyBorder="1" applyAlignment="1">
      <alignment horizontal="center"/>
    </xf>
    <xf numFmtId="0" fontId="15" fillId="0" borderId="55" xfId="0" applyFont="1" applyBorder="1"/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3" fontId="15" fillId="0" borderId="49" xfId="0" applyNumberFormat="1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4" fontId="3" fillId="0" borderId="16" xfId="0" applyNumberFormat="1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4" fontId="15" fillId="0" borderId="19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right"/>
    </xf>
    <xf numFmtId="4" fontId="15" fillId="0" borderId="22" xfId="0" applyNumberFormat="1" applyFont="1" applyFill="1" applyBorder="1" applyAlignment="1">
      <alignment horizontal="right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7" xfId="0" applyFont="1" applyFill="1" applyBorder="1" applyAlignment="1">
      <alignment horizontal="left"/>
    </xf>
    <xf numFmtId="0" fontId="3" fillId="0" borderId="10" xfId="0" applyFont="1" applyFill="1" applyBorder="1"/>
    <xf numFmtId="4" fontId="3" fillId="0" borderId="28" xfId="0" applyNumberFormat="1" applyFont="1" applyFill="1" applyBorder="1"/>
    <xf numFmtId="0" fontId="3" fillId="0" borderId="3" xfId="0" applyFont="1" applyFill="1" applyBorder="1" applyAlignment="1">
      <alignment horizontal="left"/>
    </xf>
    <xf numFmtId="4" fontId="3" fillId="0" borderId="26" xfId="0" applyNumberFormat="1" applyFont="1" applyFill="1" applyBorder="1"/>
    <xf numFmtId="4" fontId="3" fillId="0" borderId="15" xfId="0" applyNumberFormat="1" applyFont="1" applyFill="1" applyBorder="1"/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/>
    <xf numFmtId="4" fontId="3" fillId="0" borderId="30" xfId="0" applyNumberFormat="1" applyFont="1" applyFill="1" applyBorder="1"/>
    <xf numFmtId="4" fontId="15" fillId="0" borderId="31" xfId="0" applyNumberFormat="1" applyFont="1" applyFill="1" applyBorder="1"/>
    <xf numFmtId="0" fontId="3" fillId="0" borderId="0" xfId="0" applyFont="1"/>
    <xf numFmtId="2" fontId="4" fillId="0" borderId="0" xfId="0" applyNumberFormat="1" applyFont="1" applyBorder="1"/>
    <xf numFmtId="2" fontId="3" fillId="0" borderId="0" xfId="0" applyNumberFormat="1" applyFont="1" applyBorder="1"/>
    <xf numFmtId="0" fontId="3" fillId="0" borderId="24" xfId="0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4" fontId="3" fillId="0" borderId="25" xfId="0" applyNumberFormat="1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2" fontId="3" fillId="0" borderId="32" xfId="0" applyNumberFormat="1" applyFont="1" applyFill="1" applyBorder="1" applyAlignment="1">
      <alignment horizontal="center"/>
    </xf>
    <xf numFmtId="2" fontId="3" fillId="0" borderId="33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4" fontId="15" fillId="0" borderId="3" xfId="0" applyNumberFormat="1" applyFont="1" applyFill="1" applyBorder="1" applyAlignment="1">
      <alignment horizontal="left"/>
    </xf>
    <xf numFmtId="0" fontId="15" fillId="0" borderId="26" xfId="0" applyFont="1" applyFill="1" applyBorder="1" applyAlignment="1">
      <alignment horizontal="center"/>
    </xf>
    <xf numFmtId="2" fontId="15" fillId="0" borderId="26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left"/>
    </xf>
    <xf numFmtId="2" fontId="4" fillId="0" borderId="26" xfId="0" applyNumberFormat="1" applyFont="1" applyBorder="1"/>
    <xf numFmtId="4" fontId="15" fillId="0" borderId="34" xfId="0" applyNumberFormat="1" applyFont="1" applyFill="1" applyBorder="1" applyAlignment="1">
      <alignment horizontal="left"/>
    </xf>
    <xf numFmtId="0" fontId="15" fillId="0" borderId="30" xfId="0" applyFont="1" applyFill="1" applyBorder="1" applyAlignment="1">
      <alignment horizontal="center"/>
    </xf>
    <xf numFmtId="2" fontId="10" fillId="0" borderId="30" xfId="0" applyNumberFormat="1" applyFont="1" applyBorder="1"/>
    <xf numFmtId="0" fontId="6" fillId="0" borderId="0" xfId="0" applyFont="1" applyAlignment="1">
      <alignment horizontal="center"/>
    </xf>
    <xf numFmtId="2" fontId="18" fillId="0" borderId="0" xfId="0" applyNumberFormat="1" applyFont="1" applyBorder="1"/>
    <xf numFmtId="2" fontId="19" fillId="0" borderId="0" xfId="0" applyNumberFormat="1" applyFont="1" applyBorder="1"/>
    <xf numFmtId="0" fontId="6" fillId="0" borderId="35" xfId="0" applyFont="1" applyBorder="1"/>
    <xf numFmtId="0" fontId="20" fillId="0" borderId="35" xfId="0" applyFont="1" applyBorder="1" applyAlignment="1">
      <alignment horizontal="right"/>
    </xf>
    <xf numFmtId="0" fontId="6" fillId="0" borderId="35" xfId="0" applyFont="1" applyBorder="1" applyAlignment="1">
      <alignment horizontal="center"/>
    </xf>
    <xf numFmtId="2" fontId="18" fillId="0" borderId="35" xfId="0" applyNumberFormat="1" applyFont="1" applyBorder="1"/>
    <xf numFmtId="2" fontId="19" fillId="0" borderId="35" xfId="0" applyNumberFormat="1" applyFont="1" applyBorder="1"/>
    <xf numFmtId="0" fontId="3" fillId="0" borderId="0" xfId="0" applyFont="1" applyAlignment="1">
      <alignment horizontal="center"/>
    </xf>
    <xf numFmtId="4" fontId="3" fillId="0" borderId="15" xfId="0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right"/>
    </xf>
    <xf numFmtId="4" fontId="15" fillId="0" borderId="31" xfId="0" applyNumberFormat="1" applyFont="1" applyFill="1" applyBorder="1" applyAlignment="1">
      <alignment horizontal="right"/>
    </xf>
    <xf numFmtId="2" fontId="6" fillId="2" borderId="14" xfId="0" applyNumberFormat="1" applyFont="1" applyFill="1" applyBorder="1" applyAlignment="1">
      <alignment horizontal="right"/>
    </xf>
    <xf numFmtId="2" fontId="6" fillId="2" borderId="26" xfId="0" applyNumberFormat="1" applyFont="1" applyFill="1" applyBorder="1" applyAlignment="1">
      <alignment horizontal="right"/>
    </xf>
    <xf numFmtId="4" fontId="6" fillId="2" borderId="45" xfId="0" applyNumberFormat="1" applyFont="1" applyFill="1" applyBorder="1" applyAlignment="1">
      <alignment horizontal="right"/>
    </xf>
    <xf numFmtId="4" fontId="6" fillId="2" borderId="53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right"/>
    </xf>
    <xf numFmtId="2" fontId="3" fillId="2" borderId="14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2" fontId="3" fillId="2" borderId="23" xfId="0" applyNumberFormat="1" applyFont="1" applyFill="1" applyBorder="1" applyAlignment="1">
      <alignment horizontal="right"/>
    </xf>
    <xf numFmtId="4" fontId="3" fillId="2" borderId="10" xfId="0" applyNumberFormat="1" applyFont="1" applyFill="1" applyBorder="1"/>
    <xf numFmtId="4" fontId="3" fillId="2" borderId="26" xfId="0" applyNumberFormat="1" applyFont="1" applyFill="1" applyBorder="1"/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" fontId="11" fillId="0" borderId="36" xfId="0" applyNumberFormat="1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5" fillId="0" borderId="58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4" fontId="15" fillId="0" borderId="58" xfId="0" applyNumberFormat="1" applyFont="1" applyFill="1" applyBorder="1" applyAlignment="1">
      <alignment horizontal="center" vertical="center" shrinkToFit="1"/>
    </xf>
    <xf numFmtId="4" fontId="15" fillId="0" borderId="59" xfId="0" applyNumberFormat="1" applyFont="1" applyFill="1" applyBorder="1" applyAlignment="1">
      <alignment horizontal="center" vertical="center" shrinkToFit="1"/>
    </xf>
    <xf numFmtId="2" fontId="6" fillId="0" borderId="5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3"/>
  <sheetViews>
    <sheetView tabSelected="1" topLeftCell="A140" zoomScale="231" zoomScaleNormal="231" workbookViewId="0">
      <selection activeCell="B154" sqref="B154"/>
    </sheetView>
  </sheetViews>
  <sheetFormatPr baseColWidth="10" defaultColWidth="9" defaultRowHeight="14"/>
  <cols>
    <col min="1" max="1" width="3" style="9" customWidth="1"/>
    <col min="2" max="2" width="71.6640625" style="9" customWidth="1"/>
    <col min="3" max="3" width="7.83203125" style="109" customWidth="1"/>
    <col min="4" max="4" width="13.1640625" style="81" customWidth="1"/>
    <col min="5" max="5" width="12.83203125" style="82" customWidth="1"/>
    <col min="6" max="6" width="2.83203125" style="30" customWidth="1"/>
    <col min="7" max="7" width="11.33203125" style="7" customWidth="1"/>
    <col min="8" max="8" width="11.33203125" style="8" customWidth="1"/>
    <col min="9" max="16384" width="9" style="9"/>
  </cols>
  <sheetData>
    <row r="1" spans="1:7" ht="12.75" customHeight="1">
      <c r="A1" s="1"/>
      <c r="B1" s="2"/>
      <c r="C1" s="3"/>
      <c r="D1" s="4"/>
      <c r="E1" s="5"/>
      <c r="F1" s="6"/>
    </row>
    <row r="2" spans="1:7" ht="21.5" customHeight="1">
      <c r="A2" s="1"/>
      <c r="B2" s="128" t="s">
        <v>107</v>
      </c>
      <c r="C2" s="128"/>
      <c r="D2" s="128"/>
      <c r="E2" s="128"/>
      <c r="F2" s="6"/>
    </row>
    <row r="3" spans="1:7" ht="42.75" customHeight="1">
      <c r="A3" s="1"/>
      <c r="B3" s="127" t="s">
        <v>92</v>
      </c>
      <c r="C3" s="127"/>
      <c r="D3" s="127"/>
      <c r="E3" s="127"/>
      <c r="F3" s="6"/>
    </row>
    <row r="4" spans="1:7" ht="33.75" customHeight="1">
      <c r="A4" s="1"/>
      <c r="B4" s="10"/>
      <c r="C4" s="3"/>
      <c r="D4" s="4"/>
      <c r="E4" s="5"/>
      <c r="F4" s="6"/>
    </row>
    <row r="5" spans="1:7" ht="23.5" customHeight="1" thickBot="1">
      <c r="B5" s="11" t="s">
        <v>83</v>
      </c>
      <c r="C5" s="3"/>
      <c r="D5" s="12"/>
      <c r="E5" s="5"/>
      <c r="F5" s="6"/>
    </row>
    <row r="6" spans="1:7" ht="15" thickTop="1" thickBot="1">
      <c r="B6" s="129" t="s">
        <v>0</v>
      </c>
      <c r="C6" s="13" t="s">
        <v>1</v>
      </c>
      <c r="D6" s="14" t="s">
        <v>2</v>
      </c>
      <c r="E6" s="15" t="s">
        <v>3</v>
      </c>
      <c r="F6" s="6"/>
      <c r="G6" s="16"/>
    </row>
    <row r="7" spans="1:7" ht="15" thickTop="1" thickBot="1">
      <c r="B7" s="129"/>
      <c r="C7" s="17" t="s">
        <v>4</v>
      </c>
      <c r="D7" s="18" t="s">
        <v>5</v>
      </c>
      <c r="E7" s="19" t="s">
        <v>5</v>
      </c>
      <c r="F7" s="6"/>
    </row>
    <row r="8" spans="1:7" thickTop="1">
      <c r="B8" s="20" t="s">
        <v>93</v>
      </c>
      <c r="C8" s="21">
        <v>24</v>
      </c>
      <c r="D8" s="116">
        <v>0</v>
      </c>
      <c r="E8" s="23">
        <f>C8*D8</f>
        <v>0</v>
      </c>
      <c r="F8" s="6"/>
      <c r="G8" s="24"/>
    </row>
    <row r="9" spans="1:7" ht="13">
      <c r="B9" s="20" t="s">
        <v>60</v>
      </c>
      <c r="C9" s="21">
        <v>16</v>
      </c>
      <c r="D9" s="116">
        <v>0</v>
      </c>
      <c r="E9" s="23">
        <f>C9*D9</f>
        <v>0</v>
      </c>
      <c r="F9" s="6"/>
      <c r="G9" s="24"/>
    </row>
    <row r="10" spans="1:7" thickBot="1">
      <c r="B10" s="25" t="s">
        <v>6</v>
      </c>
      <c r="C10" s="26">
        <v>8</v>
      </c>
      <c r="D10" s="117">
        <v>0</v>
      </c>
      <c r="E10" s="28">
        <f>C10*D10</f>
        <v>0</v>
      </c>
      <c r="F10" s="6"/>
      <c r="G10" s="24"/>
    </row>
    <row r="11" spans="1:7" ht="15" thickTop="1" thickBot="1">
      <c r="B11" s="129" t="s">
        <v>7</v>
      </c>
      <c r="C11" s="13" t="s">
        <v>1</v>
      </c>
      <c r="D11" s="14" t="s">
        <v>8</v>
      </c>
      <c r="E11" s="15" t="s">
        <v>3</v>
      </c>
      <c r="F11" s="6"/>
      <c r="G11" s="16"/>
    </row>
    <row r="12" spans="1:7" ht="15" thickTop="1" thickBot="1">
      <c r="B12" s="129"/>
      <c r="C12" s="17" t="s">
        <v>9</v>
      </c>
      <c r="D12" s="18" t="s">
        <v>5</v>
      </c>
      <c r="E12" s="19" t="s">
        <v>5</v>
      </c>
      <c r="F12" s="6"/>
    </row>
    <row r="13" spans="1:7" thickTop="1">
      <c r="B13" s="20" t="s">
        <v>94</v>
      </c>
      <c r="C13" s="21">
        <v>12</v>
      </c>
      <c r="D13" s="116">
        <v>0</v>
      </c>
      <c r="E13" s="23">
        <f t="shared" ref="E13:E18" si="0">C13*D13</f>
        <v>0</v>
      </c>
      <c r="F13" s="6"/>
      <c r="G13" s="24"/>
    </row>
    <row r="14" spans="1:7" ht="13">
      <c r="B14" s="25" t="s">
        <v>10</v>
      </c>
      <c r="C14" s="26">
        <v>22</v>
      </c>
      <c r="D14" s="117">
        <v>0</v>
      </c>
      <c r="E14" s="28">
        <f t="shared" si="0"/>
        <v>0</v>
      </c>
      <c r="F14" s="6"/>
      <c r="G14" s="24"/>
    </row>
    <row r="15" spans="1:7" ht="13">
      <c r="B15" s="20" t="s">
        <v>95</v>
      </c>
      <c r="C15" s="21">
        <v>6</v>
      </c>
      <c r="D15" s="116">
        <v>0</v>
      </c>
      <c r="E15" s="23">
        <f t="shared" si="0"/>
        <v>0</v>
      </c>
      <c r="F15" s="6"/>
      <c r="G15" s="24"/>
    </row>
    <row r="16" spans="1:7" ht="15">
      <c r="B16" s="20" t="s">
        <v>96</v>
      </c>
      <c r="C16" s="21">
        <v>15</v>
      </c>
      <c r="D16" s="116">
        <v>0</v>
      </c>
      <c r="E16" s="23">
        <f t="shared" si="0"/>
        <v>0</v>
      </c>
      <c r="F16" s="6"/>
    </row>
    <row r="17" spans="2:7" ht="13">
      <c r="B17" s="20" t="s">
        <v>61</v>
      </c>
      <c r="C17" s="21">
        <v>750</v>
      </c>
      <c r="D17" s="116">
        <v>0</v>
      </c>
      <c r="E17" s="23">
        <f t="shared" si="0"/>
        <v>0</v>
      </c>
      <c r="F17" s="6"/>
    </row>
    <row r="18" spans="2:7" thickBot="1">
      <c r="B18" s="20" t="s">
        <v>90</v>
      </c>
      <c r="C18" s="21">
        <v>1</v>
      </c>
      <c r="D18" s="116">
        <v>0</v>
      </c>
      <c r="E18" s="23">
        <f t="shared" si="0"/>
        <v>0</v>
      </c>
      <c r="F18" s="6"/>
      <c r="G18" s="24"/>
    </row>
    <row r="19" spans="2:7" ht="15" thickTop="1" thickBot="1">
      <c r="B19" s="130" t="s">
        <v>11</v>
      </c>
      <c r="C19" s="13" t="s">
        <v>1</v>
      </c>
      <c r="D19" s="14" t="s">
        <v>2</v>
      </c>
      <c r="E19" s="15" t="s">
        <v>3</v>
      </c>
      <c r="F19" s="6"/>
      <c r="G19" s="24"/>
    </row>
    <row r="20" spans="2:7" ht="15" thickTop="1" thickBot="1">
      <c r="B20" s="130"/>
      <c r="C20" s="17" t="s">
        <v>4</v>
      </c>
      <c r="D20" s="18" t="s">
        <v>5</v>
      </c>
      <c r="E20" s="19" t="s">
        <v>5</v>
      </c>
      <c r="F20" s="6"/>
      <c r="G20" s="24"/>
    </row>
    <row r="21" spans="2:7" thickTop="1">
      <c r="B21" s="20" t="s">
        <v>62</v>
      </c>
      <c r="C21" s="21">
        <v>1</v>
      </c>
      <c r="D21" s="22">
        <v>0</v>
      </c>
      <c r="E21" s="23">
        <f>C21*D21</f>
        <v>0</v>
      </c>
      <c r="F21" s="6"/>
      <c r="G21" s="24"/>
    </row>
    <row r="22" spans="2:7" thickBot="1">
      <c r="B22" s="25" t="s">
        <v>97</v>
      </c>
      <c r="C22" s="26">
        <v>1</v>
      </c>
      <c r="D22" s="27">
        <v>0</v>
      </c>
      <c r="E22" s="28">
        <f>C22*D22</f>
        <v>0</v>
      </c>
      <c r="F22" s="6"/>
      <c r="G22" s="24"/>
    </row>
    <row r="23" spans="2:7" ht="15" thickTop="1" thickBot="1">
      <c r="B23" s="130" t="s">
        <v>12</v>
      </c>
      <c r="C23" s="13" t="s">
        <v>1</v>
      </c>
      <c r="D23" s="14" t="s">
        <v>2</v>
      </c>
      <c r="E23" s="15" t="s">
        <v>3</v>
      </c>
      <c r="F23" s="6"/>
      <c r="G23" s="24"/>
    </row>
    <row r="24" spans="2:7" ht="15" thickTop="1" thickBot="1">
      <c r="B24" s="130"/>
      <c r="C24" s="17" t="s">
        <v>4</v>
      </c>
      <c r="D24" s="18" t="s">
        <v>5</v>
      </c>
      <c r="E24" s="19" t="s">
        <v>5</v>
      </c>
      <c r="F24" s="6"/>
      <c r="G24" s="24"/>
    </row>
    <row r="25" spans="2:7" thickTop="1">
      <c r="B25" s="25" t="s">
        <v>13</v>
      </c>
      <c r="C25" s="26">
        <v>1</v>
      </c>
      <c r="D25" s="117">
        <v>0</v>
      </c>
      <c r="E25" s="28">
        <f>C25*D25</f>
        <v>0</v>
      </c>
      <c r="F25" s="6"/>
      <c r="G25" s="24"/>
    </row>
    <row r="26" spans="2:7" ht="13">
      <c r="B26" s="25" t="s">
        <v>98</v>
      </c>
      <c r="C26" s="26">
        <v>1</v>
      </c>
      <c r="D26" s="117">
        <v>0</v>
      </c>
      <c r="E26" s="28">
        <f>C26*D26</f>
        <v>0</v>
      </c>
      <c r="F26" s="6"/>
      <c r="G26" s="24"/>
    </row>
    <row r="27" spans="2:7" ht="13">
      <c r="B27" s="29" t="s">
        <v>14</v>
      </c>
      <c r="C27" s="21">
        <v>1</v>
      </c>
      <c r="D27" s="116">
        <v>0</v>
      </c>
      <c r="E27" s="23">
        <f>C27*D27</f>
        <v>0</v>
      </c>
      <c r="F27" s="6"/>
      <c r="G27" s="24"/>
    </row>
    <row r="28" spans="2:7" thickBot="1">
      <c r="B28" s="20" t="s">
        <v>91</v>
      </c>
      <c r="C28" s="21">
        <v>1</v>
      </c>
      <c r="D28" s="116">
        <v>0</v>
      </c>
      <c r="E28" s="23">
        <f>C28*D28</f>
        <v>0</v>
      </c>
      <c r="F28" s="6"/>
      <c r="G28" s="24"/>
    </row>
    <row r="29" spans="2:7" ht="15" thickTop="1" thickBot="1">
      <c r="B29" s="129" t="s">
        <v>15</v>
      </c>
      <c r="C29" s="13" t="s">
        <v>1</v>
      </c>
      <c r="D29" s="14" t="s">
        <v>16</v>
      </c>
      <c r="E29" s="15" t="s">
        <v>3</v>
      </c>
    </row>
    <row r="30" spans="2:7" ht="15" thickTop="1" thickBot="1">
      <c r="B30" s="129"/>
      <c r="C30" s="17" t="s">
        <v>17</v>
      </c>
      <c r="D30" s="18" t="s">
        <v>5</v>
      </c>
      <c r="E30" s="19" t="s">
        <v>5</v>
      </c>
      <c r="F30" s="6"/>
    </row>
    <row r="31" spans="2:7" thickTop="1">
      <c r="B31" s="25" t="s">
        <v>76</v>
      </c>
      <c r="C31" s="26">
        <v>24</v>
      </c>
      <c r="D31" s="117">
        <v>0</v>
      </c>
      <c r="E31" s="28">
        <f>C31*D31</f>
        <v>0</v>
      </c>
      <c r="F31" s="6"/>
    </row>
    <row r="32" spans="2:7" ht="13">
      <c r="B32" s="25" t="s">
        <v>63</v>
      </c>
      <c r="C32" s="26">
        <v>350</v>
      </c>
      <c r="D32" s="117">
        <v>0</v>
      </c>
      <c r="E32" s="28">
        <f>C32*D32</f>
        <v>0</v>
      </c>
      <c r="F32" s="6"/>
      <c r="G32" s="24"/>
    </row>
    <row r="33" spans="2:7" thickBot="1">
      <c r="B33" s="20" t="s">
        <v>64</v>
      </c>
      <c r="C33" s="21">
        <v>600</v>
      </c>
      <c r="D33" s="116">
        <v>0</v>
      </c>
      <c r="E33" s="23">
        <f>C33*D33</f>
        <v>0</v>
      </c>
      <c r="F33" s="6"/>
      <c r="G33" s="24"/>
    </row>
    <row r="34" spans="2:7" ht="15" thickTop="1" thickBot="1">
      <c r="B34" s="129" t="s">
        <v>18</v>
      </c>
      <c r="C34" s="13" t="s">
        <v>1</v>
      </c>
      <c r="D34" s="14" t="s">
        <v>2</v>
      </c>
      <c r="E34" s="15" t="s">
        <v>3</v>
      </c>
      <c r="F34" s="6"/>
      <c r="G34" s="24"/>
    </row>
    <row r="35" spans="2:7" ht="15" thickTop="1" thickBot="1">
      <c r="B35" s="129"/>
      <c r="C35" s="17" t="s">
        <v>4</v>
      </c>
      <c r="D35" s="18" t="s">
        <v>5</v>
      </c>
      <c r="E35" s="19" t="s">
        <v>5</v>
      </c>
      <c r="F35" s="6"/>
      <c r="G35" s="24"/>
    </row>
    <row r="36" spans="2:7" thickTop="1">
      <c r="B36" s="20" t="s">
        <v>77</v>
      </c>
      <c r="C36" s="21">
        <v>1</v>
      </c>
      <c r="D36" s="116">
        <v>0</v>
      </c>
      <c r="E36" s="23">
        <f t="shared" ref="E36:E50" si="1">C36*D36</f>
        <v>0</v>
      </c>
      <c r="F36" s="6"/>
      <c r="G36" s="24"/>
    </row>
    <row r="37" spans="2:7" thickBot="1">
      <c r="B37" s="25" t="s">
        <v>78</v>
      </c>
      <c r="C37" s="26">
        <v>2</v>
      </c>
      <c r="D37" s="117">
        <v>0</v>
      </c>
      <c r="E37" s="23">
        <f>C37*D37</f>
        <v>0</v>
      </c>
      <c r="F37" s="6"/>
      <c r="G37" s="24"/>
    </row>
    <row r="38" spans="2:7" ht="13">
      <c r="B38" s="20" t="s">
        <v>79</v>
      </c>
      <c r="C38" s="21">
        <v>3</v>
      </c>
      <c r="D38" s="117">
        <v>0</v>
      </c>
      <c r="E38" s="23">
        <f>C38*D38</f>
        <v>0</v>
      </c>
      <c r="F38" s="6"/>
      <c r="G38" s="24"/>
    </row>
    <row r="39" spans="2:7" ht="13">
      <c r="B39" s="20" t="s">
        <v>65</v>
      </c>
      <c r="C39" s="21">
        <v>2</v>
      </c>
      <c r="D39" s="117">
        <v>0</v>
      </c>
      <c r="E39" s="23">
        <f>C39*D39</f>
        <v>0</v>
      </c>
      <c r="F39" s="6"/>
      <c r="G39" s="24"/>
    </row>
    <row r="40" spans="2:7" ht="13">
      <c r="B40" s="29" t="s">
        <v>19</v>
      </c>
      <c r="C40" s="21">
        <v>2</v>
      </c>
      <c r="D40" s="117">
        <v>0</v>
      </c>
      <c r="E40" s="23">
        <f t="shared" si="1"/>
        <v>0</v>
      </c>
      <c r="F40" s="6"/>
      <c r="G40" s="24"/>
    </row>
    <row r="41" spans="2:7" ht="13">
      <c r="B41" s="20" t="s">
        <v>66</v>
      </c>
      <c r="C41" s="21">
        <v>4</v>
      </c>
      <c r="D41" s="117">
        <v>0</v>
      </c>
      <c r="E41" s="23">
        <f t="shared" si="1"/>
        <v>0</v>
      </c>
      <c r="F41" s="6"/>
      <c r="G41" s="24"/>
    </row>
    <row r="42" spans="2:7" ht="13">
      <c r="B42" s="25" t="s">
        <v>67</v>
      </c>
      <c r="C42" s="26">
        <v>6</v>
      </c>
      <c r="D42" s="117">
        <v>0</v>
      </c>
      <c r="E42" s="28">
        <f t="shared" si="1"/>
        <v>0</v>
      </c>
      <c r="F42" s="6"/>
      <c r="G42" s="24"/>
    </row>
    <row r="43" spans="2:7" ht="13">
      <c r="B43" s="25" t="s">
        <v>20</v>
      </c>
      <c r="C43" s="26">
        <v>24</v>
      </c>
      <c r="D43" s="117">
        <v>0</v>
      </c>
      <c r="E43" s="28">
        <f t="shared" si="1"/>
        <v>0</v>
      </c>
      <c r="F43" s="6"/>
      <c r="G43" s="24"/>
    </row>
    <row r="44" spans="2:7" ht="13">
      <c r="B44" s="20" t="s">
        <v>68</v>
      </c>
      <c r="C44" s="21">
        <v>6</v>
      </c>
      <c r="D44" s="117">
        <v>0</v>
      </c>
      <c r="E44" s="23">
        <f t="shared" si="1"/>
        <v>0</v>
      </c>
      <c r="F44" s="6"/>
      <c r="G44" s="24"/>
    </row>
    <row r="45" spans="2:7" ht="13">
      <c r="B45" s="20" t="s">
        <v>69</v>
      </c>
      <c r="C45" s="21">
        <v>12</v>
      </c>
      <c r="D45" s="117">
        <v>0</v>
      </c>
      <c r="E45" s="23">
        <f t="shared" si="1"/>
        <v>0</v>
      </c>
      <c r="F45" s="6"/>
      <c r="G45" s="24"/>
    </row>
    <row r="46" spans="2:7" ht="13">
      <c r="B46" s="25" t="s">
        <v>21</v>
      </c>
      <c r="C46" s="26">
        <v>8</v>
      </c>
      <c r="D46" s="117">
        <v>0</v>
      </c>
      <c r="E46" s="28">
        <f t="shared" si="1"/>
        <v>0</v>
      </c>
      <c r="F46" s="6"/>
      <c r="G46" s="24"/>
    </row>
    <row r="47" spans="2:7" ht="13">
      <c r="B47" s="25" t="s">
        <v>22</v>
      </c>
      <c r="C47" s="26">
        <v>16</v>
      </c>
      <c r="D47" s="117">
        <v>0</v>
      </c>
      <c r="E47" s="28">
        <f t="shared" si="1"/>
        <v>0</v>
      </c>
      <c r="F47" s="6"/>
      <c r="G47" s="24"/>
    </row>
    <row r="48" spans="2:7" ht="13">
      <c r="B48" s="25" t="s">
        <v>70</v>
      </c>
      <c r="C48" s="21">
        <v>6</v>
      </c>
      <c r="D48" s="117">
        <v>0</v>
      </c>
      <c r="E48" s="28">
        <f t="shared" si="1"/>
        <v>0</v>
      </c>
      <c r="F48" s="6"/>
      <c r="G48" s="24"/>
    </row>
    <row r="49" spans="2:8" ht="13">
      <c r="B49" s="20" t="s">
        <v>71</v>
      </c>
      <c r="C49" s="21">
        <v>6</v>
      </c>
      <c r="D49" s="117">
        <v>0</v>
      </c>
      <c r="E49" s="23">
        <f t="shared" si="1"/>
        <v>0</v>
      </c>
      <c r="F49" s="6"/>
      <c r="G49" s="24"/>
    </row>
    <row r="50" spans="2:8" thickBot="1">
      <c r="B50" s="20" t="s">
        <v>72</v>
      </c>
      <c r="C50" s="26">
        <v>18</v>
      </c>
      <c r="D50" s="117">
        <v>0</v>
      </c>
      <c r="E50" s="28">
        <f t="shared" si="1"/>
        <v>0</v>
      </c>
      <c r="F50" s="6"/>
      <c r="G50" s="24"/>
    </row>
    <row r="51" spans="2:8" ht="16" thickTop="1" thickBot="1">
      <c r="B51" s="31" t="s">
        <v>23</v>
      </c>
      <c r="C51" s="32" t="s">
        <v>24</v>
      </c>
      <c r="D51" s="33" t="s">
        <v>25</v>
      </c>
      <c r="E51" s="34">
        <f>SUM(E8:E50)</f>
        <v>0</v>
      </c>
      <c r="F51" s="6"/>
      <c r="G51" s="9"/>
      <c r="H51" s="9"/>
    </row>
    <row r="52" spans="2:8" ht="15" thickTop="1" thickBot="1">
      <c r="B52" s="129" t="s">
        <v>26</v>
      </c>
      <c r="C52" s="13"/>
      <c r="D52" s="135"/>
      <c r="E52" s="15" t="s">
        <v>3</v>
      </c>
      <c r="F52" s="6"/>
      <c r="G52" s="9"/>
      <c r="H52" s="9"/>
    </row>
    <row r="53" spans="2:8" ht="15" thickTop="1" thickBot="1">
      <c r="B53" s="129"/>
      <c r="C53" s="17"/>
      <c r="D53" s="135"/>
      <c r="E53" s="19" t="s">
        <v>5</v>
      </c>
      <c r="F53" s="6"/>
    </row>
    <row r="54" spans="2:8" thickTop="1">
      <c r="B54" s="35" t="s">
        <v>27</v>
      </c>
      <c r="C54" s="26">
        <v>1</v>
      </c>
      <c r="D54" s="118">
        <v>0</v>
      </c>
      <c r="E54" s="28">
        <f t="shared" ref="E54:E63" si="2">C54*D54</f>
        <v>0</v>
      </c>
      <c r="F54" s="6"/>
    </row>
    <row r="55" spans="2:8" ht="13">
      <c r="B55" s="36" t="s">
        <v>28</v>
      </c>
      <c r="C55" s="26">
        <v>1</v>
      </c>
      <c r="D55" s="118">
        <v>0</v>
      </c>
      <c r="E55" s="28">
        <f t="shared" si="2"/>
        <v>0</v>
      </c>
      <c r="F55" s="37"/>
      <c r="G55" s="9"/>
      <c r="H55" s="9"/>
    </row>
    <row r="56" spans="2:8" ht="13">
      <c r="B56" s="35" t="s">
        <v>73</v>
      </c>
      <c r="C56" s="26">
        <v>1</v>
      </c>
      <c r="D56" s="118">
        <v>0</v>
      </c>
      <c r="E56" s="28">
        <f t="shared" si="2"/>
        <v>0</v>
      </c>
      <c r="F56" s="37"/>
      <c r="G56" s="9"/>
      <c r="H56" s="9"/>
    </row>
    <row r="57" spans="2:8" ht="13">
      <c r="B57" s="36" t="s">
        <v>29</v>
      </c>
      <c r="C57" s="26">
        <v>1</v>
      </c>
      <c r="D57" s="118">
        <v>0</v>
      </c>
      <c r="E57" s="28">
        <f t="shared" si="2"/>
        <v>0</v>
      </c>
      <c r="F57" s="37"/>
      <c r="G57" s="9"/>
      <c r="H57" s="9"/>
    </row>
    <row r="58" spans="2:8" ht="13">
      <c r="B58" s="35" t="s">
        <v>30</v>
      </c>
      <c r="C58" s="26">
        <v>1</v>
      </c>
      <c r="D58" s="118">
        <v>0</v>
      </c>
      <c r="E58" s="28">
        <f t="shared" si="2"/>
        <v>0</v>
      </c>
      <c r="F58" s="37"/>
      <c r="G58" s="9"/>
      <c r="H58" s="9"/>
    </row>
    <row r="59" spans="2:8" ht="13">
      <c r="B59" s="36" t="s">
        <v>31</v>
      </c>
      <c r="C59" s="26">
        <v>1</v>
      </c>
      <c r="D59" s="118">
        <v>0</v>
      </c>
      <c r="E59" s="28">
        <f t="shared" si="2"/>
        <v>0</v>
      </c>
      <c r="F59" s="37"/>
      <c r="G59" s="9"/>
      <c r="H59" s="9"/>
    </row>
    <row r="60" spans="2:8" ht="13">
      <c r="B60" s="36" t="s">
        <v>32</v>
      </c>
      <c r="C60" s="26">
        <v>1</v>
      </c>
      <c r="D60" s="118">
        <v>0</v>
      </c>
      <c r="E60" s="28">
        <f t="shared" si="2"/>
        <v>0</v>
      </c>
      <c r="F60" s="37"/>
      <c r="G60" s="9"/>
      <c r="H60" s="9"/>
    </row>
    <row r="61" spans="2:8" ht="13">
      <c r="B61" s="36" t="s">
        <v>74</v>
      </c>
      <c r="C61" s="26">
        <v>1</v>
      </c>
      <c r="D61" s="118">
        <v>0</v>
      </c>
      <c r="E61" s="28">
        <f t="shared" si="2"/>
        <v>0</v>
      </c>
      <c r="F61" s="37"/>
      <c r="G61" s="9"/>
      <c r="H61" s="9"/>
    </row>
    <row r="62" spans="2:8" ht="13">
      <c r="B62" s="35" t="s">
        <v>75</v>
      </c>
      <c r="C62" s="26">
        <v>1</v>
      </c>
      <c r="D62" s="118">
        <v>0</v>
      </c>
      <c r="E62" s="28">
        <f t="shared" si="2"/>
        <v>0</v>
      </c>
      <c r="F62" s="38"/>
      <c r="G62" s="9"/>
      <c r="H62" s="9"/>
    </row>
    <row r="63" spans="2:8" thickBot="1">
      <c r="B63" s="39" t="s">
        <v>33</v>
      </c>
      <c r="C63" s="40">
        <v>1</v>
      </c>
      <c r="D63" s="118">
        <v>0</v>
      </c>
      <c r="E63" s="28">
        <f t="shared" si="2"/>
        <v>0</v>
      </c>
      <c r="F63" s="38"/>
      <c r="G63" s="9"/>
      <c r="H63" s="9"/>
    </row>
    <row r="64" spans="2:8" ht="15" thickTop="1" thickBot="1">
      <c r="B64" s="41" t="s">
        <v>34</v>
      </c>
      <c r="C64" s="32" t="s">
        <v>24</v>
      </c>
      <c r="D64" s="42" t="s">
        <v>25</v>
      </c>
      <c r="E64" s="34">
        <f>SUM(E54:E63)</f>
        <v>0</v>
      </c>
      <c r="F64" s="37"/>
      <c r="G64" s="9"/>
      <c r="H64" s="9"/>
    </row>
    <row r="65" spans="2:8" ht="16" thickTop="1" thickBot="1">
      <c r="B65" s="43" t="s">
        <v>35</v>
      </c>
      <c r="C65" s="44" t="s">
        <v>24</v>
      </c>
      <c r="D65" s="45" t="s">
        <v>25</v>
      </c>
      <c r="E65" s="46">
        <f>SUM(E51,E64)</f>
        <v>0</v>
      </c>
      <c r="F65" s="37"/>
      <c r="G65" s="9"/>
      <c r="H65" s="9"/>
    </row>
    <row r="66" spans="2:8" ht="15" thickTop="1">
      <c r="B66" s="37"/>
      <c r="C66" s="47"/>
      <c r="D66" s="48"/>
      <c r="E66" s="48"/>
      <c r="F66" s="37"/>
      <c r="G66" s="9"/>
      <c r="H66" s="9"/>
    </row>
    <row r="67" spans="2:8" ht="23.5" customHeight="1" thickBot="1">
      <c r="B67" s="11" t="s">
        <v>84</v>
      </c>
      <c r="C67" s="3"/>
      <c r="D67" s="12"/>
      <c r="E67" s="5"/>
      <c r="F67" s="6"/>
    </row>
    <row r="68" spans="2:8" ht="15" thickTop="1" thickBot="1">
      <c r="B68" s="129" t="s">
        <v>0</v>
      </c>
      <c r="C68" s="13" t="s">
        <v>1</v>
      </c>
      <c r="D68" s="14" t="s">
        <v>2</v>
      </c>
      <c r="E68" s="15" t="s">
        <v>3</v>
      </c>
      <c r="F68" s="6"/>
      <c r="G68" s="16"/>
    </row>
    <row r="69" spans="2:8" ht="15" thickTop="1" thickBot="1">
      <c r="B69" s="129"/>
      <c r="C69" s="17" t="s">
        <v>4</v>
      </c>
      <c r="D69" s="18" t="s">
        <v>5</v>
      </c>
      <c r="E69" s="19" t="s">
        <v>5</v>
      </c>
      <c r="F69" s="6"/>
    </row>
    <row r="70" spans="2:8" thickTop="1">
      <c r="B70" s="20" t="s">
        <v>99</v>
      </c>
      <c r="C70" s="21">
        <v>6</v>
      </c>
      <c r="D70" s="116">
        <v>0</v>
      </c>
      <c r="E70" s="23">
        <f>C70*D70</f>
        <v>0</v>
      </c>
      <c r="F70" s="6"/>
      <c r="G70" s="24"/>
    </row>
    <row r="71" spans="2:8" thickBot="1">
      <c r="B71" s="20" t="s">
        <v>85</v>
      </c>
      <c r="C71" s="21">
        <v>6</v>
      </c>
      <c r="D71" s="116">
        <v>0</v>
      </c>
      <c r="E71" s="23">
        <f>C71*D71</f>
        <v>0</v>
      </c>
      <c r="F71" s="6"/>
      <c r="G71" s="24"/>
    </row>
    <row r="72" spans="2:8" ht="15" thickTop="1" thickBot="1">
      <c r="B72" s="129" t="s">
        <v>7</v>
      </c>
      <c r="C72" s="13" t="s">
        <v>1</v>
      </c>
      <c r="D72" s="14" t="s">
        <v>8</v>
      </c>
      <c r="E72" s="15" t="s">
        <v>3</v>
      </c>
      <c r="F72" s="6"/>
      <c r="G72" s="16"/>
    </row>
    <row r="73" spans="2:8" ht="15" thickTop="1" thickBot="1">
      <c r="B73" s="129"/>
      <c r="C73" s="17" t="s">
        <v>9</v>
      </c>
      <c r="D73" s="18" t="s">
        <v>5</v>
      </c>
      <c r="E73" s="19" t="s">
        <v>5</v>
      </c>
      <c r="F73" s="6"/>
    </row>
    <row r="74" spans="2:8" thickTop="1">
      <c r="B74" s="20" t="s">
        <v>94</v>
      </c>
      <c r="C74" s="21">
        <v>1</v>
      </c>
      <c r="D74" s="116">
        <v>0</v>
      </c>
      <c r="E74" s="23">
        <f>C74*D74</f>
        <v>0</v>
      </c>
      <c r="F74" s="6"/>
      <c r="G74" s="24"/>
    </row>
    <row r="75" spans="2:8" ht="13">
      <c r="B75" s="25" t="s">
        <v>10</v>
      </c>
      <c r="C75" s="26">
        <v>2</v>
      </c>
      <c r="D75" s="117">
        <v>0</v>
      </c>
      <c r="E75" s="28">
        <f>C75*D75</f>
        <v>0</v>
      </c>
      <c r="F75" s="6"/>
      <c r="G75" s="24"/>
    </row>
    <row r="76" spans="2:8" ht="13">
      <c r="B76" s="20" t="s">
        <v>95</v>
      </c>
      <c r="C76" s="21">
        <v>1</v>
      </c>
      <c r="D76" s="116">
        <v>0</v>
      </c>
      <c r="E76" s="23">
        <f>C76*D76</f>
        <v>0</v>
      </c>
      <c r="F76" s="6"/>
      <c r="G76" s="24"/>
    </row>
    <row r="77" spans="2:8" ht="15">
      <c r="B77" s="20" t="s">
        <v>96</v>
      </c>
      <c r="C77" s="21">
        <v>30</v>
      </c>
      <c r="D77" s="116">
        <v>0</v>
      </c>
      <c r="E77" s="23">
        <f>C77*D77</f>
        <v>0</v>
      </c>
      <c r="F77" s="6"/>
    </row>
    <row r="78" spans="2:8" thickBot="1">
      <c r="B78" s="20" t="s">
        <v>90</v>
      </c>
      <c r="C78" s="21">
        <v>1</v>
      </c>
      <c r="D78" s="116">
        <v>0</v>
      </c>
      <c r="E78" s="23">
        <f>C78*D78</f>
        <v>0</v>
      </c>
      <c r="F78" s="6"/>
      <c r="G78" s="24"/>
    </row>
    <row r="79" spans="2:8" ht="15" thickTop="1" thickBot="1">
      <c r="B79" s="130" t="s">
        <v>11</v>
      </c>
      <c r="C79" s="13" t="s">
        <v>1</v>
      </c>
      <c r="D79" s="14" t="s">
        <v>2</v>
      </c>
      <c r="E79" s="15" t="s">
        <v>3</v>
      </c>
      <c r="F79" s="6"/>
      <c r="G79" s="24"/>
    </row>
    <row r="80" spans="2:8" ht="15" thickTop="1" thickBot="1">
      <c r="B80" s="130"/>
      <c r="C80" s="17" t="s">
        <v>4</v>
      </c>
      <c r="D80" s="18" t="s">
        <v>5</v>
      </c>
      <c r="E80" s="19" t="s">
        <v>5</v>
      </c>
      <c r="F80" s="6"/>
      <c r="G80" s="24"/>
    </row>
    <row r="81" spans="2:8" thickTop="1">
      <c r="B81" s="20" t="s">
        <v>86</v>
      </c>
      <c r="C81" s="21">
        <v>1</v>
      </c>
      <c r="D81" s="116">
        <v>0</v>
      </c>
      <c r="E81" s="23">
        <f>C81*D81</f>
        <v>0</v>
      </c>
      <c r="F81" s="6"/>
      <c r="G81" s="24"/>
    </row>
    <row r="82" spans="2:8" thickBot="1">
      <c r="B82" s="25" t="s">
        <v>97</v>
      </c>
      <c r="C82" s="26">
        <v>1</v>
      </c>
      <c r="D82" s="117">
        <v>0</v>
      </c>
      <c r="E82" s="28">
        <f>C82*D82</f>
        <v>0</v>
      </c>
      <c r="F82" s="6"/>
      <c r="G82" s="24"/>
    </row>
    <row r="83" spans="2:8" ht="15" thickTop="1" thickBot="1">
      <c r="B83" s="129" t="s">
        <v>15</v>
      </c>
      <c r="C83" s="13" t="s">
        <v>1</v>
      </c>
      <c r="D83" s="14" t="s">
        <v>16</v>
      </c>
      <c r="E83" s="15" t="s">
        <v>3</v>
      </c>
    </row>
    <row r="84" spans="2:8" ht="15" thickTop="1" thickBot="1">
      <c r="B84" s="129"/>
      <c r="C84" s="17" t="s">
        <v>17</v>
      </c>
      <c r="D84" s="18" t="s">
        <v>5</v>
      </c>
      <c r="E84" s="19" t="s">
        <v>5</v>
      </c>
      <c r="F84" s="6"/>
    </row>
    <row r="85" spans="2:8" thickTop="1">
      <c r="B85" s="25" t="s">
        <v>63</v>
      </c>
      <c r="C85" s="26">
        <v>30</v>
      </c>
      <c r="D85" s="117">
        <v>0</v>
      </c>
      <c r="E85" s="28">
        <f>C85*D85</f>
        <v>0</v>
      </c>
      <c r="F85" s="6"/>
      <c r="G85" s="24"/>
    </row>
    <row r="86" spans="2:8" thickBot="1">
      <c r="B86" s="20" t="s">
        <v>64</v>
      </c>
      <c r="C86" s="21">
        <v>100</v>
      </c>
      <c r="D86" s="116">
        <v>0</v>
      </c>
      <c r="E86" s="23">
        <f>C86*D86</f>
        <v>0</v>
      </c>
      <c r="F86" s="6"/>
      <c r="G86" s="24"/>
    </row>
    <row r="87" spans="2:8" ht="15" thickTop="1" thickBot="1">
      <c r="B87" s="129" t="s">
        <v>18</v>
      </c>
      <c r="C87" s="13" t="s">
        <v>1</v>
      </c>
      <c r="D87" s="14" t="s">
        <v>2</v>
      </c>
      <c r="E87" s="15" t="s">
        <v>3</v>
      </c>
      <c r="F87" s="6"/>
      <c r="G87" s="24"/>
    </row>
    <row r="88" spans="2:8" ht="15" thickTop="1" thickBot="1">
      <c r="B88" s="129"/>
      <c r="C88" s="17" t="s">
        <v>4</v>
      </c>
      <c r="D88" s="18" t="s">
        <v>5</v>
      </c>
      <c r="E88" s="19" t="s">
        <v>5</v>
      </c>
      <c r="F88" s="6"/>
      <c r="G88" s="24"/>
    </row>
    <row r="89" spans="2:8" thickTop="1">
      <c r="B89" s="25" t="s">
        <v>67</v>
      </c>
      <c r="C89" s="26">
        <v>1</v>
      </c>
      <c r="D89" s="117">
        <v>0</v>
      </c>
      <c r="E89" s="28">
        <f>C89*D89</f>
        <v>0</v>
      </c>
      <c r="F89" s="6"/>
      <c r="G89" s="24"/>
    </row>
    <row r="90" spans="2:8" ht="13">
      <c r="B90" s="25" t="s">
        <v>20</v>
      </c>
      <c r="C90" s="26">
        <v>3</v>
      </c>
      <c r="D90" s="117">
        <v>0</v>
      </c>
      <c r="E90" s="28">
        <f>C90*D90</f>
        <v>0</v>
      </c>
      <c r="F90" s="6"/>
      <c r="G90" s="24"/>
    </row>
    <row r="91" spans="2:8" ht="13">
      <c r="B91" s="20" t="s">
        <v>69</v>
      </c>
      <c r="C91" s="21">
        <v>1</v>
      </c>
      <c r="D91" s="116">
        <v>0</v>
      </c>
      <c r="E91" s="23">
        <f>C91*D91</f>
        <v>0</v>
      </c>
      <c r="F91" s="6"/>
      <c r="G91" s="24"/>
    </row>
    <row r="92" spans="2:8" thickBot="1">
      <c r="B92" s="25" t="s">
        <v>87</v>
      </c>
      <c r="C92" s="26">
        <v>1</v>
      </c>
      <c r="D92" s="117">
        <v>0</v>
      </c>
      <c r="E92" s="28">
        <f>C92*D92</f>
        <v>0</v>
      </c>
      <c r="F92" s="6"/>
      <c r="G92" s="24"/>
    </row>
    <row r="93" spans="2:8" ht="16" thickTop="1" thickBot="1">
      <c r="B93" s="31" t="s">
        <v>23</v>
      </c>
      <c r="C93" s="32" t="s">
        <v>24</v>
      </c>
      <c r="D93" s="33" t="s">
        <v>25</v>
      </c>
      <c r="E93" s="34">
        <f>SUM(E70:E92)</f>
        <v>0</v>
      </c>
      <c r="F93" s="6"/>
      <c r="G93" s="9"/>
      <c r="H93" s="9"/>
    </row>
    <row r="94" spans="2:8" ht="15" thickTop="1" thickBot="1">
      <c r="B94" s="129" t="s">
        <v>26</v>
      </c>
      <c r="C94" s="13"/>
      <c r="D94" s="135"/>
      <c r="E94" s="15" t="s">
        <v>3</v>
      </c>
      <c r="F94" s="6"/>
      <c r="G94" s="9"/>
      <c r="H94" s="9"/>
    </row>
    <row r="95" spans="2:8" ht="15" thickTop="1" thickBot="1">
      <c r="B95" s="129"/>
      <c r="C95" s="17"/>
      <c r="D95" s="135"/>
      <c r="E95" s="19" t="s">
        <v>5</v>
      </c>
      <c r="F95" s="6"/>
    </row>
    <row r="96" spans="2:8" thickTop="1">
      <c r="B96" s="35" t="s">
        <v>27</v>
      </c>
      <c r="C96" s="26">
        <v>1</v>
      </c>
      <c r="D96" s="118">
        <v>0</v>
      </c>
      <c r="E96" s="28">
        <f t="shared" ref="E96:E104" si="3">C96*D96</f>
        <v>0</v>
      </c>
      <c r="F96" s="6"/>
    </row>
    <row r="97" spans="2:8" ht="13">
      <c r="B97" s="36" t="s">
        <v>28</v>
      </c>
      <c r="C97" s="26">
        <v>1</v>
      </c>
      <c r="D97" s="118">
        <v>0</v>
      </c>
      <c r="E97" s="28">
        <f t="shared" si="3"/>
        <v>0</v>
      </c>
      <c r="F97" s="37"/>
      <c r="G97" s="9"/>
      <c r="H97" s="9"/>
    </row>
    <row r="98" spans="2:8" ht="13">
      <c r="B98" s="35" t="s">
        <v>73</v>
      </c>
      <c r="C98" s="26">
        <v>1</v>
      </c>
      <c r="D98" s="118">
        <v>0</v>
      </c>
      <c r="E98" s="28">
        <f t="shared" si="3"/>
        <v>0</v>
      </c>
      <c r="F98" s="37"/>
      <c r="G98" s="9"/>
      <c r="H98" s="9"/>
    </row>
    <row r="99" spans="2:8" ht="13">
      <c r="B99" s="35" t="s">
        <v>30</v>
      </c>
      <c r="C99" s="26">
        <v>1</v>
      </c>
      <c r="D99" s="118">
        <v>0</v>
      </c>
      <c r="E99" s="28">
        <f t="shared" si="3"/>
        <v>0</v>
      </c>
      <c r="F99" s="37"/>
      <c r="G99" s="9"/>
      <c r="H99" s="9"/>
    </row>
    <row r="100" spans="2:8" ht="13">
      <c r="B100" s="36" t="s">
        <v>31</v>
      </c>
      <c r="C100" s="26">
        <v>1</v>
      </c>
      <c r="D100" s="118">
        <v>0</v>
      </c>
      <c r="E100" s="28">
        <f t="shared" si="3"/>
        <v>0</v>
      </c>
      <c r="F100" s="37"/>
      <c r="G100" s="9"/>
      <c r="H100" s="9"/>
    </row>
    <row r="101" spans="2:8" ht="13">
      <c r="B101" s="36" t="s">
        <v>32</v>
      </c>
      <c r="C101" s="26">
        <v>1</v>
      </c>
      <c r="D101" s="118">
        <v>0</v>
      </c>
      <c r="E101" s="28">
        <f t="shared" si="3"/>
        <v>0</v>
      </c>
      <c r="F101" s="37"/>
      <c r="G101" s="9"/>
      <c r="H101" s="9"/>
    </row>
    <row r="102" spans="2:8" ht="13">
      <c r="B102" s="36" t="s">
        <v>74</v>
      </c>
      <c r="C102" s="26">
        <v>1</v>
      </c>
      <c r="D102" s="118">
        <v>0</v>
      </c>
      <c r="E102" s="28">
        <f t="shared" si="3"/>
        <v>0</v>
      </c>
      <c r="F102" s="37"/>
      <c r="G102" s="9"/>
      <c r="H102" s="9"/>
    </row>
    <row r="103" spans="2:8" ht="13">
      <c r="B103" s="35" t="s">
        <v>75</v>
      </c>
      <c r="C103" s="26">
        <v>1</v>
      </c>
      <c r="D103" s="118">
        <v>0</v>
      </c>
      <c r="E103" s="28">
        <f t="shared" si="3"/>
        <v>0</v>
      </c>
      <c r="F103" s="38"/>
      <c r="G103" s="9"/>
      <c r="H103" s="9"/>
    </row>
    <row r="104" spans="2:8" thickBot="1">
      <c r="B104" s="39" t="s">
        <v>33</v>
      </c>
      <c r="C104" s="40">
        <v>1</v>
      </c>
      <c r="D104" s="119">
        <v>0</v>
      </c>
      <c r="E104" s="28">
        <f t="shared" si="3"/>
        <v>0</v>
      </c>
      <c r="F104" s="38"/>
      <c r="G104" s="9"/>
      <c r="H104" s="9"/>
    </row>
    <row r="105" spans="2:8" ht="15" thickTop="1" thickBot="1">
      <c r="B105" s="41" t="s">
        <v>34</v>
      </c>
      <c r="C105" s="32" t="s">
        <v>24</v>
      </c>
      <c r="D105" s="42" t="s">
        <v>25</v>
      </c>
      <c r="E105" s="34">
        <f>SUM(E96:E104)</f>
        <v>0</v>
      </c>
      <c r="F105" s="37"/>
      <c r="G105" s="9"/>
      <c r="H105" s="9"/>
    </row>
    <row r="106" spans="2:8" ht="16" thickTop="1" thickBot="1">
      <c r="B106" s="43" t="s">
        <v>88</v>
      </c>
      <c r="C106" s="44" t="s">
        <v>24</v>
      </c>
      <c r="D106" s="45" t="s">
        <v>25</v>
      </c>
      <c r="E106" s="46">
        <f>SUM(E93,E105)</f>
        <v>0</v>
      </c>
      <c r="F106" s="37"/>
      <c r="G106" s="9"/>
      <c r="H106" s="9"/>
    </row>
    <row r="107" spans="2:8" ht="15" thickTop="1">
      <c r="B107" s="37"/>
      <c r="C107" s="47"/>
      <c r="D107" s="48"/>
      <c r="E107" s="48"/>
      <c r="F107" s="37"/>
      <c r="G107" s="9"/>
      <c r="H107" s="9"/>
    </row>
    <row r="108" spans="2:8">
      <c r="B108" s="37"/>
      <c r="C108" s="47"/>
      <c r="D108" s="48"/>
      <c r="E108" s="48"/>
      <c r="F108" s="37"/>
      <c r="G108" s="9"/>
      <c r="H108" s="9"/>
    </row>
    <row r="109" spans="2:8" ht="15" thickBot="1">
      <c r="B109" s="37"/>
      <c r="C109" s="47"/>
      <c r="D109" s="48"/>
      <c r="E109" s="48"/>
      <c r="F109" s="37"/>
      <c r="G109" s="9"/>
      <c r="H109" s="9"/>
    </row>
    <row r="110" spans="2:8">
      <c r="B110" s="133" t="s">
        <v>36</v>
      </c>
      <c r="C110" s="49" t="s">
        <v>1</v>
      </c>
      <c r="D110" s="50" t="s">
        <v>2</v>
      </c>
      <c r="E110" s="51" t="s">
        <v>3</v>
      </c>
    </row>
    <row r="111" spans="2:8" ht="15" thickBot="1">
      <c r="B111" s="134"/>
      <c r="C111" s="52" t="s">
        <v>4</v>
      </c>
      <c r="D111" s="53" t="s">
        <v>5</v>
      </c>
      <c r="E111" s="54" t="s">
        <v>5</v>
      </c>
    </row>
    <row r="112" spans="2:8" ht="15" thickTop="1">
      <c r="B112" s="55" t="s">
        <v>57</v>
      </c>
      <c r="C112" s="56">
        <v>1</v>
      </c>
      <c r="D112" s="120">
        <v>0</v>
      </c>
      <c r="E112" s="57">
        <f t="shared" ref="E112:E117" si="4">C112*D112</f>
        <v>0</v>
      </c>
    </row>
    <row r="113" spans="2:8">
      <c r="B113" s="58" t="s">
        <v>58</v>
      </c>
      <c r="C113" s="59">
        <v>1</v>
      </c>
      <c r="D113" s="121">
        <v>0</v>
      </c>
      <c r="E113" s="57">
        <f t="shared" si="4"/>
        <v>0</v>
      </c>
    </row>
    <row r="114" spans="2:8">
      <c r="B114" s="58" t="s">
        <v>37</v>
      </c>
      <c r="C114" s="59">
        <v>1</v>
      </c>
      <c r="D114" s="121">
        <v>0</v>
      </c>
      <c r="E114" s="57">
        <f t="shared" si="4"/>
        <v>0</v>
      </c>
    </row>
    <row r="115" spans="2:8">
      <c r="B115" s="58" t="s">
        <v>38</v>
      </c>
      <c r="C115" s="59">
        <v>1</v>
      </c>
      <c r="D115" s="122">
        <v>0</v>
      </c>
      <c r="E115" s="57">
        <f t="shared" si="4"/>
        <v>0</v>
      </c>
    </row>
    <row r="116" spans="2:8">
      <c r="B116" s="58" t="s">
        <v>39</v>
      </c>
      <c r="C116" s="59">
        <v>1</v>
      </c>
      <c r="D116" s="122">
        <v>0</v>
      </c>
      <c r="E116" s="57">
        <f t="shared" si="4"/>
        <v>0</v>
      </c>
    </row>
    <row r="117" spans="2:8" ht="15" thickBot="1">
      <c r="B117" s="60" t="s">
        <v>40</v>
      </c>
      <c r="C117" s="61">
        <v>1</v>
      </c>
      <c r="D117" s="123">
        <v>0</v>
      </c>
      <c r="E117" s="57">
        <f t="shared" si="4"/>
        <v>0</v>
      </c>
    </row>
    <row r="118" spans="2:8" ht="15" thickBot="1">
      <c r="B118" s="62" t="s">
        <v>41</v>
      </c>
      <c r="C118" s="63"/>
      <c r="D118" s="64"/>
      <c r="E118" s="66">
        <f>SUM(E112:E117)</f>
        <v>0</v>
      </c>
    </row>
    <row r="119" spans="2:8">
      <c r="B119" s="37"/>
      <c r="C119" s="47"/>
      <c r="D119" s="48"/>
      <c r="E119" s="48"/>
      <c r="F119" s="37"/>
      <c r="G119" s="9"/>
      <c r="H119" s="9"/>
    </row>
    <row r="120" spans="2:8" ht="15" thickBot="1">
      <c r="B120" s="37"/>
      <c r="C120" s="47"/>
      <c r="D120" s="48"/>
      <c r="E120" s="48"/>
      <c r="F120" s="37"/>
      <c r="G120" s="9"/>
      <c r="H120" s="9"/>
    </row>
    <row r="121" spans="2:8">
      <c r="B121" s="133" t="s">
        <v>56</v>
      </c>
      <c r="C121" s="49" t="s">
        <v>1</v>
      </c>
      <c r="D121" s="50" t="s">
        <v>2</v>
      </c>
      <c r="E121" s="51" t="s">
        <v>3</v>
      </c>
    </row>
    <row r="122" spans="2:8" ht="15" thickBot="1">
      <c r="B122" s="134"/>
      <c r="C122" s="52" t="s">
        <v>4</v>
      </c>
      <c r="D122" s="53" t="s">
        <v>5</v>
      </c>
      <c r="E122" s="54" t="s">
        <v>5</v>
      </c>
    </row>
    <row r="123" spans="2:8" ht="15" thickTop="1">
      <c r="B123" s="55" t="s">
        <v>42</v>
      </c>
      <c r="C123" s="56">
        <v>1</v>
      </c>
      <c r="D123" s="120">
        <v>0</v>
      </c>
      <c r="E123" s="57">
        <f>C123*D123</f>
        <v>0</v>
      </c>
    </row>
    <row r="124" spans="2:8">
      <c r="B124" s="58" t="s">
        <v>59</v>
      </c>
      <c r="C124" s="59">
        <v>1</v>
      </c>
      <c r="D124" s="121">
        <v>0</v>
      </c>
      <c r="E124" s="57">
        <f>C124*D124</f>
        <v>0</v>
      </c>
    </row>
    <row r="125" spans="2:8">
      <c r="B125" s="58" t="s">
        <v>43</v>
      </c>
      <c r="C125" s="59">
        <v>1</v>
      </c>
      <c r="D125" s="121">
        <v>0</v>
      </c>
      <c r="E125" s="57">
        <f>C125*D125</f>
        <v>0</v>
      </c>
    </row>
    <row r="126" spans="2:8">
      <c r="B126" s="58" t="s">
        <v>44</v>
      </c>
      <c r="C126" s="59">
        <v>1</v>
      </c>
      <c r="D126" s="121">
        <v>0</v>
      </c>
      <c r="E126" s="57">
        <f>C126*D126</f>
        <v>0</v>
      </c>
    </row>
    <row r="127" spans="2:8" ht="15" thickBot="1">
      <c r="B127" s="60" t="s">
        <v>40</v>
      </c>
      <c r="C127" s="61">
        <v>1</v>
      </c>
      <c r="D127" s="124">
        <v>0</v>
      </c>
      <c r="E127" s="57">
        <f>C127*D127</f>
        <v>0</v>
      </c>
    </row>
    <row r="128" spans="2:8" ht="15" thickBot="1">
      <c r="B128" s="62" t="s">
        <v>45</v>
      </c>
      <c r="C128" s="63"/>
      <c r="D128" s="65"/>
      <c r="E128" s="66">
        <f>SUM(E123:E127)</f>
        <v>0</v>
      </c>
    </row>
    <row r="129" spans="1:8" ht="15" thickBot="1">
      <c r="B129" s="37"/>
      <c r="C129" s="47"/>
      <c r="D129" s="48"/>
      <c r="E129" s="48"/>
      <c r="F129" s="37"/>
      <c r="G129" s="9"/>
      <c r="H129" s="9"/>
    </row>
    <row r="130" spans="1:8">
      <c r="A130" s="37"/>
      <c r="B130" s="131" t="s">
        <v>46</v>
      </c>
      <c r="C130" s="67" t="s">
        <v>1</v>
      </c>
      <c r="D130" s="67" t="s">
        <v>2</v>
      </c>
      <c r="E130" s="68" t="s">
        <v>3</v>
      </c>
      <c r="F130" s="9"/>
      <c r="G130" s="9"/>
      <c r="H130" s="9"/>
    </row>
    <row r="131" spans="1:8" ht="46" thickBot="1">
      <c r="A131" s="37"/>
      <c r="B131" s="132"/>
      <c r="C131" s="111" t="s">
        <v>103</v>
      </c>
      <c r="D131" s="112" t="s">
        <v>5</v>
      </c>
      <c r="E131" s="113" t="s">
        <v>5</v>
      </c>
      <c r="F131" s="9"/>
      <c r="G131" s="9"/>
      <c r="H131" s="9"/>
    </row>
    <row r="132" spans="1:8" ht="15" thickTop="1">
      <c r="A132" s="37"/>
      <c r="B132" s="70" t="s">
        <v>47</v>
      </c>
      <c r="C132" s="71">
        <v>7000</v>
      </c>
      <c r="D132" s="125">
        <v>0</v>
      </c>
      <c r="E132" s="72">
        <f t="shared" ref="E132:E141" si="5">C132*D132</f>
        <v>0</v>
      </c>
      <c r="F132" s="9"/>
      <c r="G132" s="9"/>
      <c r="H132" s="9"/>
    </row>
    <row r="133" spans="1:8">
      <c r="A133" s="37"/>
      <c r="B133" s="73" t="s">
        <v>48</v>
      </c>
      <c r="C133" s="69">
        <v>7000</v>
      </c>
      <c r="D133" s="126">
        <v>0</v>
      </c>
      <c r="E133" s="75">
        <f t="shared" si="5"/>
        <v>0</v>
      </c>
      <c r="F133" s="9"/>
      <c r="G133" s="9"/>
      <c r="H133" s="9"/>
    </row>
    <row r="134" spans="1:8">
      <c r="A134" s="37"/>
      <c r="B134" s="73" t="s">
        <v>49</v>
      </c>
      <c r="C134" s="69">
        <v>7000</v>
      </c>
      <c r="D134" s="126">
        <v>0</v>
      </c>
      <c r="E134" s="75">
        <f t="shared" si="5"/>
        <v>0</v>
      </c>
      <c r="F134" s="9"/>
      <c r="G134" s="9"/>
      <c r="H134" s="9"/>
    </row>
    <row r="135" spans="1:8">
      <c r="A135" s="37"/>
      <c r="B135" s="73" t="s">
        <v>105</v>
      </c>
      <c r="C135" s="69">
        <v>30</v>
      </c>
      <c r="D135" s="126">
        <v>0</v>
      </c>
      <c r="E135" s="75">
        <f t="shared" si="5"/>
        <v>0</v>
      </c>
      <c r="F135" s="9"/>
      <c r="G135" s="9"/>
      <c r="H135" s="9"/>
    </row>
    <row r="136" spans="1:8">
      <c r="A136" s="37"/>
      <c r="B136" s="73" t="s">
        <v>100</v>
      </c>
      <c r="C136" s="69">
        <v>7000</v>
      </c>
      <c r="D136" s="126">
        <v>0</v>
      </c>
      <c r="E136" s="75">
        <f t="shared" si="5"/>
        <v>0</v>
      </c>
      <c r="F136" s="9"/>
      <c r="G136" s="9"/>
      <c r="H136" s="9"/>
    </row>
    <row r="137" spans="1:8">
      <c r="A137" s="37"/>
      <c r="B137" s="73" t="s">
        <v>89</v>
      </c>
      <c r="C137" s="69">
        <v>7000</v>
      </c>
      <c r="D137" s="126">
        <v>0</v>
      </c>
      <c r="E137" s="75">
        <f t="shared" si="5"/>
        <v>0</v>
      </c>
      <c r="F137" s="9"/>
      <c r="G137" s="9"/>
      <c r="H137" s="9"/>
    </row>
    <row r="138" spans="1:8">
      <c r="A138" s="37"/>
      <c r="B138" s="73" t="s">
        <v>106</v>
      </c>
      <c r="C138" s="69">
        <v>80</v>
      </c>
      <c r="D138" s="126">
        <v>0</v>
      </c>
      <c r="E138" s="75">
        <f t="shared" si="5"/>
        <v>0</v>
      </c>
      <c r="F138" s="9"/>
      <c r="G138" s="9"/>
      <c r="H138" s="9"/>
    </row>
    <row r="139" spans="1:8">
      <c r="A139" s="37"/>
      <c r="B139" s="73" t="s">
        <v>101</v>
      </c>
      <c r="C139" s="69">
        <v>200</v>
      </c>
      <c r="D139" s="126">
        <v>0</v>
      </c>
      <c r="E139" s="75">
        <f t="shared" si="5"/>
        <v>0</v>
      </c>
      <c r="F139" s="9"/>
      <c r="G139" s="9"/>
      <c r="H139" s="9"/>
    </row>
    <row r="140" spans="1:8">
      <c r="A140" s="37"/>
      <c r="B140" s="73" t="s">
        <v>104</v>
      </c>
      <c r="C140" s="69">
        <v>30</v>
      </c>
      <c r="D140" s="126">
        <v>0</v>
      </c>
      <c r="E140" s="75">
        <f t="shared" si="5"/>
        <v>0</v>
      </c>
      <c r="F140" s="9"/>
      <c r="G140" s="9"/>
      <c r="H140" s="9"/>
    </row>
    <row r="141" spans="1:8">
      <c r="A141" s="37"/>
      <c r="B141" s="73" t="s">
        <v>102</v>
      </c>
      <c r="C141" s="69">
        <v>1</v>
      </c>
      <c r="D141" s="126">
        <v>0</v>
      </c>
      <c r="E141" s="75">
        <f t="shared" si="5"/>
        <v>0</v>
      </c>
      <c r="F141" s="9"/>
      <c r="G141" s="9"/>
      <c r="H141" s="9"/>
    </row>
    <row r="142" spans="1:8">
      <c r="A142" s="37"/>
      <c r="B142" s="73"/>
      <c r="C142" s="69"/>
      <c r="D142" s="74"/>
      <c r="E142" s="75"/>
      <c r="F142" s="9"/>
      <c r="G142" s="9"/>
      <c r="H142" s="9"/>
    </row>
    <row r="143" spans="1:8" ht="15" thickBot="1">
      <c r="A143" s="37"/>
      <c r="B143" s="73"/>
      <c r="C143" s="69"/>
      <c r="D143" s="74"/>
      <c r="E143" s="75"/>
      <c r="F143" s="9"/>
      <c r="G143" s="9"/>
      <c r="H143" s="9"/>
    </row>
    <row r="144" spans="1:8" ht="15" thickBot="1">
      <c r="A144" s="37"/>
      <c r="B144" s="76" t="s">
        <v>50</v>
      </c>
      <c r="C144" s="77"/>
      <c r="D144" s="78"/>
      <c r="E144" s="79">
        <f>SUM(E132:E143)</f>
        <v>0</v>
      </c>
      <c r="F144" s="9"/>
      <c r="G144" s="9"/>
      <c r="H144" s="9"/>
    </row>
    <row r="145" spans="2:8">
      <c r="B145" s="37"/>
      <c r="C145" s="47"/>
      <c r="D145" s="48"/>
      <c r="E145" s="48"/>
      <c r="F145" s="37"/>
      <c r="G145" s="9"/>
      <c r="H145" s="9"/>
    </row>
    <row r="146" spans="2:8" ht="15" thickBot="1">
      <c r="C146" s="80"/>
    </row>
    <row r="147" spans="2:8">
      <c r="B147" s="133" t="s">
        <v>51</v>
      </c>
      <c r="C147" s="83" t="s">
        <v>1</v>
      </c>
      <c r="D147" s="84" t="s">
        <v>2</v>
      </c>
      <c r="E147" s="85" t="s">
        <v>3</v>
      </c>
    </row>
    <row r="148" spans="2:8" ht="15" thickBot="1">
      <c r="B148" s="134"/>
      <c r="C148" s="86" t="s">
        <v>4</v>
      </c>
      <c r="D148" s="87" t="s">
        <v>5</v>
      </c>
      <c r="E148" s="88" t="s">
        <v>5</v>
      </c>
    </row>
    <row r="149" spans="2:8" ht="15" thickTop="1">
      <c r="B149" s="89" t="s">
        <v>80</v>
      </c>
      <c r="C149" s="90">
        <v>1</v>
      </c>
      <c r="D149" s="91">
        <f>E65</f>
        <v>0</v>
      </c>
      <c r="E149" s="110">
        <f>C149*D149</f>
        <v>0</v>
      </c>
    </row>
    <row r="150" spans="2:8">
      <c r="B150" s="89" t="s">
        <v>82</v>
      </c>
      <c r="C150" s="90">
        <v>1</v>
      </c>
      <c r="D150" s="91">
        <f>E106</f>
        <v>0</v>
      </c>
      <c r="E150" s="110">
        <f>C150*D150</f>
        <v>0</v>
      </c>
    </row>
    <row r="151" spans="2:8">
      <c r="B151" s="89" t="s">
        <v>52</v>
      </c>
      <c r="C151" s="92">
        <v>1</v>
      </c>
      <c r="D151" s="91">
        <f>E118</f>
        <v>0</v>
      </c>
      <c r="E151" s="110">
        <f>C151*D151</f>
        <v>0</v>
      </c>
    </row>
    <row r="152" spans="2:8">
      <c r="B152" s="89" t="s">
        <v>81</v>
      </c>
      <c r="C152" s="92">
        <v>1</v>
      </c>
      <c r="D152" s="91">
        <f>E128</f>
        <v>0</v>
      </c>
      <c r="E152" s="110">
        <f>C152*D152</f>
        <v>0</v>
      </c>
    </row>
    <row r="153" spans="2:8">
      <c r="B153" s="89" t="s">
        <v>46</v>
      </c>
      <c r="C153" s="92">
        <v>1</v>
      </c>
      <c r="D153" s="91">
        <f>E144</f>
        <v>0</v>
      </c>
      <c r="E153" s="110">
        <f>C153*D153</f>
        <v>0</v>
      </c>
    </row>
    <row r="154" spans="2:8">
      <c r="B154" s="93" t="s">
        <v>53</v>
      </c>
      <c r="C154" s="94"/>
      <c r="D154" s="95">
        <f>SUM(D149:D151)</f>
        <v>0</v>
      </c>
      <c r="E154" s="114">
        <f>SUM(E149:E153)</f>
        <v>0</v>
      </c>
    </row>
    <row r="155" spans="2:8" ht="15" thickBot="1">
      <c r="B155" s="96" t="s">
        <v>54</v>
      </c>
      <c r="C155" s="90"/>
      <c r="D155" s="97"/>
      <c r="E155" s="110">
        <f>0.21*E154</f>
        <v>0</v>
      </c>
    </row>
    <row r="156" spans="2:8" ht="15" thickBot="1">
      <c r="B156" s="98" t="s">
        <v>55</v>
      </c>
      <c r="C156" s="99"/>
      <c r="D156" s="100"/>
      <c r="E156" s="115">
        <f>SUM(E154:E155)</f>
        <v>0</v>
      </c>
    </row>
    <row r="158" spans="2:8" ht="13">
      <c r="C158" s="101"/>
      <c r="D158" s="102"/>
      <c r="E158" s="103"/>
    </row>
    <row r="159" spans="2:8" ht="13">
      <c r="C159" s="101"/>
      <c r="D159" s="102"/>
      <c r="E159" s="103"/>
    </row>
    <row r="160" spans="2:8" ht="13">
      <c r="C160" s="101"/>
      <c r="D160" s="102"/>
      <c r="E160" s="103"/>
    </row>
    <row r="161" spans="1:5" ht="13">
      <c r="C161" s="101"/>
      <c r="D161" s="102"/>
      <c r="E161" s="103"/>
    </row>
    <row r="162" spans="1:5" ht="13">
      <c r="C162" s="101"/>
      <c r="D162" s="102"/>
      <c r="E162" s="103"/>
    </row>
    <row r="163" spans="1:5" ht="13">
      <c r="A163" s="104"/>
      <c r="B163" s="105"/>
      <c r="C163" s="106"/>
      <c r="D163" s="107"/>
      <c r="E163" s="108"/>
    </row>
  </sheetData>
  <sheetProtection selectLockedCells="1" selectUnlockedCells="1"/>
  <mergeCells count="21">
    <mergeCell ref="D52:D53"/>
    <mergeCell ref="B87:B88"/>
    <mergeCell ref="B94:B95"/>
    <mergeCell ref="D94:D95"/>
    <mergeCell ref="B68:B69"/>
    <mergeCell ref="B72:B73"/>
    <mergeCell ref="B79:B80"/>
    <mergeCell ref="B83:B84"/>
    <mergeCell ref="B29:B30"/>
    <mergeCell ref="B23:B24"/>
    <mergeCell ref="B34:B35"/>
    <mergeCell ref="B130:B131"/>
    <mergeCell ref="B147:B148"/>
    <mergeCell ref="B52:B53"/>
    <mergeCell ref="B110:B111"/>
    <mergeCell ref="B121:B122"/>
    <mergeCell ref="B3:E3"/>
    <mergeCell ref="B2:E2"/>
    <mergeCell ref="B6:B7"/>
    <mergeCell ref="B11:B12"/>
    <mergeCell ref="B19:B20"/>
  </mergeCells>
  <pageMargins left="0.59027777777777779" right="0.43333333333333335" top="0.32013888888888886" bottom="0.28055555555555556" header="0.51180555555555551" footer="0.51180555555555551"/>
  <pageSetup paperSize="9" scale="77" firstPageNumber="0" fitToHeight="3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POLOZKOVY ROZPOCET</vt:lpstr>
      <vt:lpstr>'POLOZKOVY ROZPOCET'!Excel_BuiltIn_Print_Area</vt:lpstr>
      <vt:lpstr>Excel_BuiltIn_Print_Area_1_1</vt:lpstr>
      <vt:lpstr>'POLOZKOVY ROZPOCET'!Print_Area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Merhout</cp:lastModifiedBy>
  <cp:lastPrinted>2021-08-23T14:23:46Z</cp:lastPrinted>
  <dcterms:created xsi:type="dcterms:W3CDTF">2021-07-15T20:30:02Z</dcterms:created>
  <dcterms:modified xsi:type="dcterms:W3CDTF">2021-08-23T14:30:26Z</dcterms:modified>
</cp:coreProperties>
</file>